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2018'!$A$1:$J$52</definedName>
  </definedNames>
  <calcPr calcId="145621"/>
</workbook>
</file>

<file path=xl/calcChain.xml><?xml version="1.0" encoding="utf-8"?>
<calcChain xmlns="http://schemas.openxmlformats.org/spreadsheetml/2006/main">
  <c r="G46" i="1" l="1"/>
  <c r="J40" i="1" l="1"/>
  <c r="H40" i="1"/>
  <c r="J51" i="1" l="1"/>
  <c r="H51" i="1"/>
  <c r="H18" i="1"/>
  <c r="H28" i="1" l="1"/>
  <c r="H29" i="1"/>
  <c r="H30" i="1"/>
  <c r="C16" i="1" l="1"/>
  <c r="G16" i="1"/>
  <c r="I16" i="1"/>
  <c r="H43" i="1" l="1"/>
  <c r="H42" i="1"/>
  <c r="I46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I52" i="1" l="1"/>
  <c r="G52" i="1"/>
  <c r="C52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2" i="1" l="1"/>
  <c r="J52" i="1"/>
  <c r="J10" i="1"/>
</calcChain>
</file>

<file path=xl/sharedStrings.xml><?xml version="1.0" encoding="utf-8"?>
<sst xmlns="http://schemas.openxmlformats.org/spreadsheetml/2006/main" count="59" uniqueCount="57">
  <si>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</si>
  <si>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</si>
  <si>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</si>
  <si>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</si>
  <si>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</si>
  <si>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</si>
  <si>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</si>
  <si>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</si>
  <si>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</si>
  <si>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</si>
  <si>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</si>
  <si>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</si>
  <si>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</si>
  <si>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</si>
  <si>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</si>
  <si>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</si>
  <si>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</si>
  <si>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</si>
  <si>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</si>
  <si>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</si>
  <si>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</si>
  <si>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</si>
  <si>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</si>
  <si>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</si>
  <si>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</si>
  <si>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</si>
  <si>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</si>
  <si>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</si>
  <si>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</si>
  <si>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</si>
  <si>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</si>
  <si>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</si>
  <si>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</si>
  <si>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</si>
  <si>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</si>
  <si>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</si>
  <si>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</si>
  <si>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</si>
  <si>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</si>
  <si>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</si>
  <si>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</si>
  <si>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</si>
  <si>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</si>
  <si>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</si>
  <si>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</si>
  <si>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</si>
  <si>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</si>
  <si>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</si>
  <si>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</si>
  <si>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</si>
  <si>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</si>
  <si>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</si>
  <si>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</si>
  <si>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</si>
  <si>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</si>
  <si>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МП "Содействие развитию туризма в городе Твери" на 2018-2023 годы</t>
  </si>
  <si>
    <t>по состоянию на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</si>
</sst>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110" zoomScaleNormal="110" workbookViewId="0">
      <selection activeCell="L53" sqref="L53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3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3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3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t="15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35">
      <c r="A6" s="1"/>
      <c r="B6" s="1"/>
      <c r="C6" s="56" t="s">
        <v>56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3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3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35">
      <c r="A10" s="26">
        <v>1</v>
      </c>
      <c r="B10" s="27" t="s">
        <v>51</v>
      </c>
      <c r="C10" s="49">
        <f>SUM(C11:C15)</f>
        <v>5174196.3</v>
      </c>
      <c r="D10" s="49"/>
      <c r="E10" s="49"/>
      <c r="F10" s="49"/>
      <c r="G10" s="49">
        <f>SUM(G11:G15)</f>
        <v>4912993.6000000006</v>
      </c>
      <c r="H10" s="50">
        <f>G10*100/C10</f>
        <v>94.951820826743671</v>
      </c>
      <c r="I10" s="49">
        <f>SUM(I11:I15)</f>
        <v>4374716.5</v>
      </c>
      <c r="J10" s="49">
        <f t="shared" ref="J10:J41" si="0">I10*100/C10</f>
        <v>84.548715324155751</v>
      </c>
    </row>
    <row r="11" spans="1:10" s="4" customFormat="1" ht="30.5" customHeight="1" x14ac:dyDescent="0.35">
      <c r="A11" s="28"/>
      <c r="B11" s="29" t="s">
        <v>12</v>
      </c>
      <c r="C11" s="44">
        <v>1693577</v>
      </c>
      <c r="D11" s="45"/>
      <c r="E11" s="45"/>
      <c r="F11" s="45"/>
      <c r="G11" s="46">
        <v>1659451.8</v>
      </c>
      <c r="H11" s="47">
        <f t="shared" ref="H11:H48" si="1">G11*100/C11</f>
        <v>97.985022234005299</v>
      </c>
      <c r="I11" s="46">
        <v>1656751.8</v>
      </c>
      <c r="J11" s="44">
        <f t="shared" si="0"/>
        <v>97.8255963561149</v>
      </c>
    </row>
    <row r="12" spans="1:10" s="4" customFormat="1" ht="28.5" customHeight="1" x14ac:dyDescent="0.35">
      <c r="A12" s="28"/>
      <c r="B12" s="29" t="s">
        <v>13</v>
      </c>
      <c r="C12" s="46">
        <v>3275258.7</v>
      </c>
      <c r="D12" s="45"/>
      <c r="E12" s="45"/>
      <c r="F12" s="45"/>
      <c r="G12" s="46">
        <v>3099341.2</v>
      </c>
      <c r="H12" s="47">
        <f t="shared" si="1"/>
        <v>94.628897558534831</v>
      </c>
      <c r="I12" s="46">
        <v>2516497.5</v>
      </c>
      <c r="J12" s="44">
        <f t="shared" si="0"/>
        <v>76.83354905675084</v>
      </c>
    </row>
    <row r="13" spans="1:10" s="4" customFormat="1" ht="29.25" customHeight="1" x14ac:dyDescent="0.35">
      <c r="A13" s="28"/>
      <c r="B13" s="29" t="s">
        <v>14</v>
      </c>
      <c r="C13" s="46">
        <v>49702.1</v>
      </c>
      <c r="D13" s="45"/>
      <c r="E13" s="45"/>
      <c r="F13" s="45"/>
      <c r="G13" s="46">
        <v>48702.9</v>
      </c>
      <c r="H13" s="47">
        <f t="shared" si="1"/>
        <v>97.989622168882207</v>
      </c>
      <c r="I13" s="46">
        <v>48702.9</v>
      </c>
      <c r="J13" s="44">
        <f t="shared" si="0"/>
        <v>97.989622168882207</v>
      </c>
    </row>
    <row r="14" spans="1:10" s="4" customFormat="1" ht="30" customHeight="1" x14ac:dyDescent="0.35">
      <c r="A14" s="28"/>
      <c r="B14" s="29" t="s">
        <v>15</v>
      </c>
      <c r="C14" s="46">
        <v>101535</v>
      </c>
      <c r="D14" s="45"/>
      <c r="E14" s="45"/>
      <c r="F14" s="45"/>
      <c r="G14" s="46">
        <v>99744</v>
      </c>
      <c r="H14" s="47">
        <f t="shared" si="1"/>
        <v>98.236076229871472</v>
      </c>
      <c r="I14" s="46">
        <v>99744</v>
      </c>
      <c r="J14" s="44">
        <f t="shared" si="0"/>
        <v>98.236076229871472</v>
      </c>
    </row>
    <row r="15" spans="1:10" s="4" customFormat="1" ht="34.5" customHeight="1" x14ac:dyDescent="0.35">
      <c r="A15" s="28"/>
      <c r="B15" s="29" t="s">
        <v>32</v>
      </c>
      <c r="C15" s="46">
        <v>54123.5</v>
      </c>
      <c r="D15" s="45"/>
      <c r="E15" s="45"/>
      <c r="F15" s="45"/>
      <c r="G15" s="46">
        <v>5753.7</v>
      </c>
      <c r="H15" s="48">
        <f t="shared" si="1"/>
        <v>10.630687224588211</v>
      </c>
      <c r="I15" s="46">
        <v>53020.3</v>
      </c>
      <c r="J15" s="46">
        <f t="shared" si="0"/>
        <v>97.961698707585427</v>
      </c>
    </row>
    <row r="16" spans="1:10" s="7" customFormat="1" ht="26.25" customHeight="1" x14ac:dyDescent="0.35">
      <c r="A16" s="26">
        <v>2</v>
      </c>
      <c r="B16" s="11" t="s">
        <v>40</v>
      </c>
      <c r="C16" s="49">
        <f>SUM(C17:C19)</f>
        <v>368819.20000000001</v>
      </c>
      <c r="D16" s="49"/>
      <c r="E16" s="49"/>
      <c r="F16" s="49"/>
      <c r="G16" s="49">
        <f>SUM(G17:G19)</f>
        <v>359225.50000000006</v>
      </c>
      <c r="H16" s="50">
        <f t="shared" si="1"/>
        <v>97.398806786631511</v>
      </c>
      <c r="I16" s="49">
        <f>SUM(I17:I19)</f>
        <v>368216.2</v>
      </c>
      <c r="J16" s="49">
        <f t="shared" si="0"/>
        <v>99.836505257860765</v>
      </c>
    </row>
    <row r="17" spans="1:11" s="4" customFormat="1" ht="27" customHeight="1" x14ac:dyDescent="0.35">
      <c r="A17" s="28"/>
      <c r="B17" s="30" t="s">
        <v>16</v>
      </c>
      <c r="C17" s="46">
        <v>355173.3</v>
      </c>
      <c r="D17" s="45"/>
      <c r="E17" s="45"/>
      <c r="F17" s="45"/>
      <c r="G17" s="46">
        <v>345580.4</v>
      </c>
      <c r="H17" s="48">
        <f t="shared" si="1"/>
        <v>97.299093146922928</v>
      </c>
      <c r="I17" s="46">
        <v>354571.2</v>
      </c>
      <c r="J17" s="46">
        <f t="shared" si="0"/>
        <v>99.830477122013392</v>
      </c>
    </row>
    <row r="18" spans="1:11" s="6" customFormat="1" ht="28" x14ac:dyDescent="0.35">
      <c r="A18" s="28"/>
      <c r="B18" s="30" t="s">
        <v>17</v>
      </c>
      <c r="C18" s="46">
        <v>13385.4</v>
      </c>
      <c r="D18" s="45"/>
      <c r="E18" s="45"/>
      <c r="F18" s="45"/>
      <c r="G18" s="46">
        <v>13384.7</v>
      </c>
      <c r="H18" s="48">
        <f t="shared" si="1"/>
        <v>99.994770421504029</v>
      </c>
      <c r="I18" s="46">
        <v>13384.7</v>
      </c>
      <c r="J18" s="46">
        <f t="shared" si="0"/>
        <v>99.994770421504029</v>
      </c>
    </row>
    <row r="19" spans="1:11" s="6" customFormat="1" x14ac:dyDescent="0.35">
      <c r="A19" s="28"/>
      <c r="B19" s="30" t="s">
        <v>18</v>
      </c>
      <c r="C19" s="46">
        <v>260.5</v>
      </c>
      <c r="D19" s="45"/>
      <c r="E19" s="45"/>
      <c r="F19" s="45"/>
      <c r="G19" s="46">
        <v>260.39999999999998</v>
      </c>
      <c r="H19" s="48">
        <f t="shared" si="1"/>
        <v>99.961612284069091</v>
      </c>
      <c r="I19" s="46">
        <v>260.3</v>
      </c>
      <c r="J19" s="46">
        <f t="shared" si="0"/>
        <v>99.923224568138195</v>
      </c>
    </row>
    <row r="20" spans="1:11" s="3" customFormat="1" ht="41.25" customHeight="1" x14ac:dyDescent="0.35">
      <c r="A20" s="26">
        <v>3</v>
      </c>
      <c r="B20" s="27" t="s">
        <v>41</v>
      </c>
      <c r="C20" s="49">
        <f>SUM(C21:C23)</f>
        <v>214911.9</v>
      </c>
      <c r="D20" s="49"/>
      <c r="E20" s="49"/>
      <c r="F20" s="49"/>
      <c r="G20" s="49">
        <f>SUM(G21:G23)</f>
        <v>195896.90000000002</v>
      </c>
      <c r="H20" s="50">
        <f t="shared" si="1"/>
        <v>91.152188408366428</v>
      </c>
      <c r="I20" s="49">
        <f>SUM(I21:I23)</f>
        <v>116798.8</v>
      </c>
      <c r="J20" s="50">
        <f>I20*100/C20</f>
        <v>54.347293007041493</v>
      </c>
    </row>
    <row r="21" spans="1:11" s="8" customFormat="1" ht="18" customHeight="1" x14ac:dyDescent="0.35">
      <c r="A21" s="31"/>
      <c r="B21" s="29" t="s">
        <v>19</v>
      </c>
      <c r="C21" s="46">
        <v>180282.4</v>
      </c>
      <c r="D21" s="46"/>
      <c r="E21" s="46"/>
      <c r="F21" s="46"/>
      <c r="G21" s="46">
        <v>177009.7</v>
      </c>
      <c r="H21" s="48">
        <f t="shared" si="1"/>
        <v>98.184681366567119</v>
      </c>
      <c r="I21" s="46">
        <v>82170.5</v>
      </c>
      <c r="J21" s="46">
        <f t="shared" si="0"/>
        <v>45.578769752344101</v>
      </c>
    </row>
    <row r="22" spans="1:11" s="5" customFormat="1" ht="28" x14ac:dyDescent="0.35">
      <c r="A22" s="31"/>
      <c r="B22" s="29" t="s">
        <v>20</v>
      </c>
      <c r="C22" s="46">
        <v>18938.3</v>
      </c>
      <c r="D22" s="46"/>
      <c r="E22" s="46"/>
      <c r="F22" s="46"/>
      <c r="G22" s="46">
        <v>18887.2</v>
      </c>
      <c r="H22" s="48">
        <f t="shared" si="1"/>
        <v>99.730176414989728</v>
      </c>
      <c r="I22" s="46">
        <v>18937.099999999999</v>
      </c>
      <c r="J22" s="46">
        <f t="shared" si="0"/>
        <v>99.993663634011497</v>
      </c>
    </row>
    <row r="23" spans="1:11" s="5" customFormat="1" ht="17.25" customHeight="1" x14ac:dyDescent="0.35">
      <c r="A23" s="31"/>
      <c r="B23" s="29" t="s">
        <v>21</v>
      </c>
      <c r="C23" s="46">
        <v>15691.2</v>
      </c>
      <c r="D23" s="46"/>
      <c r="E23" s="46"/>
      <c r="F23" s="46"/>
      <c r="G23" s="46">
        <v>0</v>
      </c>
      <c r="H23" s="48">
        <f t="shared" si="1"/>
        <v>0</v>
      </c>
      <c r="I23" s="46">
        <v>15691.2</v>
      </c>
      <c r="J23" s="46">
        <f t="shared" si="0"/>
        <v>100</v>
      </c>
    </row>
    <row r="24" spans="1:11" s="3" customFormat="1" ht="28" x14ac:dyDescent="0.35">
      <c r="A24" s="26">
        <v>4</v>
      </c>
      <c r="B24" s="27" t="s">
        <v>42</v>
      </c>
      <c r="C24" s="49">
        <f>SUM(C25:C26)</f>
        <v>79692.800000000003</v>
      </c>
      <c r="D24" s="49"/>
      <c r="E24" s="49"/>
      <c r="F24" s="49"/>
      <c r="G24" s="49">
        <f>SUM(G25:G26)</f>
        <v>18603.5</v>
      </c>
      <c r="H24" s="50">
        <f t="shared" si="1"/>
        <v>23.344016021522645</v>
      </c>
      <c r="I24" s="49">
        <f>SUM(I25:I26)</f>
        <v>79069.099999999991</v>
      </c>
      <c r="J24" s="49">
        <f t="shared" si="0"/>
        <v>99.217369699646625</v>
      </c>
      <c r="K24" s="4"/>
    </row>
    <row r="25" spans="1:11" s="5" customFormat="1" ht="42" x14ac:dyDescent="0.35">
      <c r="A25" s="31"/>
      <c r="B25" s="29" t="s">
        <v>22</v>
      </c>
      <c r="C25" s="46">
        <v>79104.3</v>
      </c>
      <c r="D25" s="46"/>
      <c r="E25" s="46"/>
      <c r="F25" s="46"/>
      <c r="G25" s="46">
        <v>18015.8</v>
      </c>
      <c r="H25" s="48">
        <f t="shared" si="1"/>
        <v>22.774741701778538</v>
      </c>
      <c r="I25" s="46">
        <v>78481.399999999994</v>
      </c>
      <c r="J25" s="46">
        <f t="shared" si="0"/>
        <v>99.21255860932969</v>
      </c>
    </row>
    <row r="26" spans="1:11" s="5" customFormat="1" ht="28" x14ac:dyDescent="0.35">
      <c r="A26" s="31"/>
      <c r="B26" s="29" t="s">
        <v>23</v>
      </c>
      <c r="C26" s="46">
        <v>588.5</v>
      </c>
      <c r="D26" s="46"/>
      <c r="E26" s="46"/>
      <c r="F26" s="46"/>
      <c r="G26" s="46">
        <v>587.70000000000005</v>
      </c>
      <c r="H26" s="48">
        <f t="shared" si="1"/>
        <v>99.864061172472404</v>
      </c>
      <c r="I26" s="46">
        <v>587.70000000000005</v>
      </c>
      <c r="J26" s="46">
        <f t="shared" si="0"/>
        <v>99.864061172472404</v>
      </c>
    </row>
    <row r="27" spans="1:11" s="5" customFormat="1" ht="30" customHeight="1" x14ac:dyDescent="0.35">
      <c r="A27" s="26">
        <v>5</v>
      </c>
      <c r="B27" s="27" t="s">
        <v>33</v>
      </c>
      <c r="C27" s="49">
        <f>SUM(C28:C30)</f>
        <v>188581.5</v>
      </c>
      <c r="D27" s="49"/>
      <c r="E27" s="49"/>
      <c r="F27" s="49"/>
      <c r="G27" s="49">
        <f>SUM(G28:G30)</f>
        <v>170720.7</v>
      </c>
      <c r="H27" s="50">
        <f t="shared" si="1"/>
        <v>90.528869480834544</v>
      </c>
      <c r="I27" s="49">
        <f>SUM(I28:I30)</f>
        <v>179128.9</v>
      </c>
      <c r="J27" s="49">
        <f t="shared" si="0"/>
        <v>94.987525287475179</v>
      </c>
    </row>
    <row r="28" spans="1:11" s="5" customFormat="1" ht="28" x14ac:dyDescent="0.35">
      <c r="A28" s="31"/>
      <c r="B28" s="29" t="s">
        <v>34</v>
      </c>
      <c r="C28" s="46">
        <v>112964.6</v>
      </c>
      <c r="D28" s="46"/>
      <c r="E28" s="46"/>
      <c r="F28" s="46"/>
      <c r="G28" s="46">
        <v>108570.5</v>
      </c>
      <c r="H28" s="48">
        <f t="shared" si="1"/>
        <v>96.110197353861295</v>
      </c>
      <c r="I28" s="46">
        <v>108570.5</v>
      </c>
      <c r="J28" s="46">
        <f t="shared" si="0"/>
        <v>96.110197353861295</v>
      </c>
    </row>
    <row r="29" spans="1:11" s="5" customFormat="1" x14ac:dyDescent="0.35">
      <c r="A29" s="31"/>
      <c r="B29" s="29" t="s">
        <v>49</v>
      </c>
      <c r="C29" s="46">
        <v>21490.7</v>
      </c>
      <c r="D29" s="46"/>
      <c r="E29" s="46"/>
      <c r="F29" s="46"/>
      <c r="G29" s="46">
        <v>21460.3</v>
      </c>
      <c r="H29" s="48">
        <f t="shared" si="1"/>
        <v>99.858543462986319</v>
      </c>
      <c r="I29" s="46">
        <v>21344.9</v>
      </c>
      <c r="J29" s="46">
        <f t="shared" si="0"/>
        <v>99.321567003401469</v>
      </c>
    </row>
    <row r="30" spans="1:11" s="5" customFormat="1" ht="42" x14ac:dyDescent="0.35">
      <c r="A30" s="31"/>
      <c r="B30" s="29" t="s">
        <v>35</v>
      </c>
      <c r="C30" s="46">
        <v>54126.2</v>
      </c>
      <c r="D30" s="46"/>
      <c r="E30" s="46"/>
      <c r="F30" s="46"/>
      <c r="G30" s="46">
        <v>40689.9</v>
      </c>
      <c r="H30" s="48">
        <f t="shared" si="1"/>
        <v>75.175977622667034</v>
      </c>
      <c r="I30" s="46">
        <v>49213.5</v>
      </c>
      <c r="J30" s="46">
        <f t="shared" si="0"/>
        <v>90.923619245393184</v>
      </c>
    </row>
    <row r="31" spans="1:11" s="3" customFormat="1" ht="28" x14ac:dyDescent="0.35">
      <c r="A31" s="26">
        <v>6</v>
      </c>
      <c r="B31" s="11" t="s">
        <v>43</v>
      </c>
      <c r="C31" s="49">
        <f>SUM(C32:C34)</f>
        <v>176070.5</v>
      </c>
      <c r="D31" s="49"/>
      <c r="E31" s="49"/>
      <c r="F31" s="49"/>
      <c r="G31" s="49">
        <f>SUM(G32:G34)</f>
        <v>143375.70000000001</v>
      </c>
      <c r="H31" s="50">
        <f t="shared" si="1"/>
        <v>81.430847302642988</v>
      </c>
      <c r="I31" s="49">
        <f>SUM(I32:I34)</f>
        <v>140560.09999999998</v>
      </c>
      <c r="J31" s="49">
        <f t="shared" si="0"/>
        <v>79.831715136834376</v>
      </c>
    </row>
    <row r="32" spans="1:11" s="5" customFormat="1" ht="31.5" customHeight="1" x14ac:dyDescent="0.35">
      <c r="A32" s="31"/>
      <c r="B32" s="29" t="s">
        <v>24</v>
      </c>
      <c r="C32" s="46">
        <v>16479.900000000001</v>
      </c>
      <c r="D32" s="46"/>
      <c r="E32" s="46"/>
      <c r="F32" s="46"/>
      <c r="G32" s="46">
        <v>16473.2</v>
      </c>
      <c r="H32" s="48">
        <f t="shared" si="1"/>
        <v>99.959344413497647</v>
      </c>
      <c r="I32" s="46">
        <v>16280.7</v>
      </c>
      <c r="J32" s="46">
        <f t="shared" si="0"/>
        <v>98.791254801303396</v>
      </c>
    </row>
    <row r="33" spans="1:12" s="5" customFormat="1" ht="29.25" customHeight="1" x14ac:dyDescent="0.35">
      <c r="A33" s="31"/>
      <c r="B33" s="29" t="s">
        <v>25</v>
      </c>
      <c r="C33" s="46">
        <v>55492.2</v>
      </c>
      <c r="D33" s="46"/>
      <c r="E33" s="46"/>
      <c r="F33" s="46"/>
      <c r="G33" s="46">
        <v>55492</v>
      </c>
      <c r="H33" s="48">
        <f t="shared" si="1"/>
        <v>99.999639588987293</v>
      </c>
      <c r="I33" s="46">
        <v>54609.7</v>
      </c>
      <c r="J33" s="46">
        <f t="shared" si="0"/>
        <v>98.409686406377844</v>
      </c>
    </row>
    <row r="34" spans="1:12" s="5" customFormat="1" ht="29.25" customHeight="1" x14ac:dyDescent="0.35">
      <c r="A34" s="31"/>
      <c r="B34" s="29" t="s">
        <v>50</v>
      </c>
      <c r="C34" s="46">
        <v>104098.4</v>
      </c>
      <c r="D34" s="46"/>
      <c r="E34" s="46"/>
      <c r="F34" s="46"/>
      <c r="G34" s="46">
        <v>71410.5</v>
      </c>
      <c r="H34" s="48">
        <f t="shared" si="1"/>
        <v>68.599037064930883</v>
      </c>
      <c r="I34" s="46">
        <v>69669.7</v>
      </c>
      <c r="J34" s="46">
        <f t="shared" si="0"/>
        <v>66.926773130038512</v>
      </c>
    </row>
    <row r="35" spans="1:12" s="3" customFormat="1" ht="33" customHeight="1" x14ac:dyDescent="0.35">
      <c r="A35" s="26">
        <v>7</v>
      </c>
      <c r="B35" s="11" t="s">
        <v>44</v>
      </c>
      <c r="C35" s="49">
        <f>SUM(C36:C37)</f>
        <v>1478620.5</v>
      </c>
      <c r="D35" s="49"/>
      <c r="E35" s="49"/>
      <c r="F35" s="49"/>
      <c r="G35" s="49">
        <f>SUM(G36:G37)</f>
        <v>1061350.6000000001</v>
      </c>
      <c r="H35" s="50">
        <f t="shared" si="1"/>
        <v>71.779783926977899</v>
      </c>
      <c r="I35" s="49">
        <f>SUM(I36:I37)</f>
        <v>1056003.3999999999</v>
      </c>
      <c r="J35" s="49">
        <f t="shared" si="0"/>
        <v>71.418149552234652</v>
      </c>
      <c r="L35" s="41"/>
    </row>
    <row r="36" spans="1:12" s="5" customFormat="1" x14ac:dyDescent="0.35">
      <c r="A36" s="31"/>
      <c r="B36" s="29" t="s">
        <v>26</v>
      </c>
      <c r="C36" s="46">
        <v>1217068.7</v>
      </c>
      <c r="D36" s="46"/>
      <c r="E36" s="46"/>
      <c r="F36" s="46"/>
      <c r="G36" s="46">
        <v>799798.8</v>
      </c>
      <c r="H36" s="47">
        <f t="shared" si="1"/>
        <v>65.715172857538775</v>
      </c>
      <c r="I36" s="46">
        <v>794451.6</v>
      </c>
      <c r="J36" s="44">
        <f t="shared" si="0"/>
        <v>65.275822145454896</v>
      </c>
    </row>
    <row r="37" spans="1:12" s="5" customFormat="1" x14ac:dyDescent="0.35">
      <c r="A37" s="31"/>
      <c r="B37" s="29" t="s">
        <v>27</v>
      </c>
      <c r="C37" s="46">
        <v>261551.8</v>
      </c>
      <c r="D37" s="46"/>
      <c r="E37" s="46"/>
      <c r="F37" s="46"/>
      <c r="G37" s="46">
        <v>261551.8</v>
      </c>
      <c r="H37" s="47">
        <f t="shared" si="1"/>
        <v>100</v>
      </c>
      <c r="I37" s="46">
        <v>261551.8</v>
      </c>
      <c r="J37" s="44">
        <f t="shared" si="0"/>
        <v>100</v>
      </c>
    </row>
    <row r="38" spans="1:12" s="7" customFormat="1" ht="33" customHeight="1" x14ac:dyDescent="0.35">
      <c r="A38" s="26">
        <v>8</v>
      </c>
      <c r="B38" s="11" t="s">
        <v>45</v>
      </c>
      <c r="C38" s="49">
        <f>SUM(C39:C40)</f>
        <v>842</v>
      </c>
      <c r="D38" s="49"/>
      <c r="E38" s="49"/>
      <c r="F38" s="49"/>
      <c r="G38" s="49">
        <f>SUM(G39:G40)</f>
        <v>121.7</v>
      </c>
      <c r="H38" s="50">
        <f t="shared" si="1"/>
        <v>14.453681710213777</v>
      </c>
      <c r="I38" s="49">
        <f>SUM(I39:I40)</f>
        <v>841.5</v>
      </c>
      <c r="J38" s="49">
        <f t="shared" si="0"/>
        <v>99.940617577197145</v>
      </c>
      <c r="K38" s="6"/>
    </row>
    <row r="39" spans="1:12" s="8" customFormat="1" x14ac:dyDescent="0.35">
      <c r="A39" s="31"/>
      <c r="B39" s="29" t="s">
        <v>28</v>
      </c>
      <c r="C39" s="46">
        <v>720</v>
      </c>
      <c r="D39" s="46"/>
      <c r="E39" s="46"/>
      <c r="F39" s="46"/>
      <c r="G39" s="46">
        <v>0</v>
      </c>
      <c r="H39" s="47">
        <f t="shared" si="1"/>
        <v>0</v>
      </c>
      <c r="I39" s="46">
        <v>719.8</v>
      </c>
      <c r="J39" s="44">
        <f t="shared" si="0"/>
        <v>99.972222222222229</v>
      </c>
    </row>
    <row r="40" spans="1:12" s="8" customFormat="1" x14ac:dyDescent="0.35">
      <c r="A40" s="31"/>
      <c r="B40" s="29" t="s">
        <v>29</v>
      </c>
      <c r="C40" s="46">
        <v>122</v>
      </c>
      <c r="D40" s="46"/>
      <c r="E40" s="46"/>
      <c r="F40" s="46"/>
      <c r="G40" s="46">
        <v>121.7</v>
      </c>
      <c r="H40" s="47">
        <f t="shared" si="1"/>
        <v>99.754098360655732</v>
      </c>
      <c r="I40" s="46">
        <v>121.7</v>
      </c>
      <c r="J40" s="44">
        <f t="shared" si="0"/>
        <v>99.754098360655732</v>
      </c>
    </row>
    <row r="41" spans="1:12" s="3" customFormat="1" ht="30.75" customHeight="1" x14ac:dyDescent="0.35">
      <c r="A41" s="26">
        <v>9</v>
      </c>
      <c r="B41" s="11" t="s">
        <v>46</v>
      </c>
      <c r="C41" s="49">
        <f>SUM(C42:C43)</f>
        <v>4449.3</v>
      </c>
      <c r="D41" s="49"/>
      <c r="E41" s="49"/>
      <c r="F41" s="49"/>
      <c r="G41" s="49">
        <f>SUM(G42:G43)</f>
        <v>4202.3999999999996</v>
      </c>
      <c r="H41" s="50">
        <f t="shared" si="1"/>
        <v>94.450812487357538</v>
      </c>
      <c r="I41" s="49">
        <f>SUM(I42:I43)</f>
        <v>4041.9</v>
      </c>
      <c r="J41" s="49">
        <f t="shared" si="0"/>
        <v>90.843503472456334</v>
      </c>
    </row>
    <row r="42" spans="1:12" s="5" customFormat="1" x14ac:dyDescent="0.35">
      <c r="A42" s="31"/>
      <c r="B42" s="29" t="s">
        <v>30</v>
      </c>
      <c r="C42" s="46">
        <v>3533.3</v>
      </c>
      <c r="D42" s="46"/>
      <c r="E42" s="46"/>
      <c r="F42" s="46"/>
      <c r="G42" s="46">
        <v>3304.4</v>
      </c>
      <c r="H42" s="47">
        <f>G42*100/C42</f>
        <v>93.521636996575438</v>
      </c>
      <c r="I42" s="46">
        <v>3492.8</v>
      </c>
      <c r="J42" s="46">
        <f>I42*100/C42</f>
        <v>98.853762771346894</v>
      </c>
    </row>
    <row r="43" spans="1:12" s="5" customFormat="1" x14ac:dyDescent="0.35">
      <c r="A43" s="31"/>
      <c r="B43" s="29" t="s">
        <v>31</v>
      </c>
      <c r="C43" s="46">
        <v>916</v>
      </c>
      <c r="D43" s="46"/>
      <c r="E43" s="46"/>
      <c r="F43" s="46"/>
      <c r="G43" s="46">
        <v>898</v>
      </c>
      <c r="H43" s="47">
        <f>G43*100/C43</f>
        <v>98.034934497816593</v>
      </c>
      <c r="I43" s="46">
        <v>549.1</v>
      </c>
      <c r="J43" s="46">
        <f>I43*100/C43</f>
        <v>59.945414847161572</v>
      </c>
    </row>
    <row r="44" spans="1:12" s="3" customFormat="1" ht="33" customHeight="1" x14ac:dyDescent="0.3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19588.3</v>
      </c>
      <c r="H44" s="50">
        <f t="shared" si="1"/>
        <v>94.554555810855163</v>
      </c>
      <c r="I44" s="49">
        <v>20125.3</v>
      </c>
      <c r="J44" s="49">
        <f t="shared" ref="J44" si="2">I44*100/C44</f>
        <v>97.146705025969752</v>
      </c>
      <c r="K44" s="7"/>
    </row>
    <row r="45" spans="1:12" s="3" customFormat="1" ht="42" customHeight="1" x14ac:dyDescent="0.35">
      <c r="A45" s="26">
        <v>11</v>
      </c>
      <c r="B45" s="27" t="s">
        <v>48</v>
      </c>
      <c r="C45" s="49">
        <v>2200.9</v>
      </c>
      <c r="D45" s="49"/>
      <c r="E45" s="49"/>
      <c r="F45" s="49"/>
      <c r="G45" s="49">
        <v>2086.5</v>
      </c>
      <c r="H45" s="50">
        <f t="shared" si="1"/>
        <v>94.802126402835199</v>
      </c>
      <c r="I45" s="49">
        <v>2086.5</v>
      </c>
      <c r="J45" s="49">
        <f t="shared" ref="J45:J49" si="3">I45*100/C45</f>
        <v>94.802126402835199</v>
      </c>
    </row>
    <row r="46" spans="1:12" s="3" customFormat="1" ht="33" customHeight="1" x14ac:dyDescent="0.35">
      <c r="A46" s="26">
        <v>12</v>
      </c>
      <c r="B46" s="27" t="s">
        <v>36</v>
      </c>
      <c r="C46" s="49">
        <f>SUM(C47:C49)</f>
        <v>20123.900000000001</v>
      </c>
      <c r="D46" s="49"/>
      <c r="E46" s="49"/>
      <c r="F46" s="49"/>
      <c r="G46" s="49">
        <f>SUM(G47:G49)</f>
        <v>11928.6</v>
      </c>
      <c r="H46" s="50">
        <f t="shared" si="1"/>
        <v>59.275786502616285</v>
      </c>
      <c r="I46" s="49">
        <f>SUM(I47:I49)</f>
        <v>19205.2</v>
      </c>
      <c r="J46" s="49">
        <f t="shared" si="3"/>
        <v>95.434781528431358</v>
      </c>
    </row>
    <row r="47" spans="1:12" s="3" customFormat="1" ht="29.25" customHeight="1" x14ac:dyDescent="0.35">
      <c r="A47" s="32"/>
      <c r="B47" s="33" t="s">
        <v>37</v>
      </c>
      <c r="C47" s="44">
        <v>15154.9</v>
      </c>
      <c r="D47" s="44"/>
      <c r="E47" s="44"/>
      <c r="F47" s="44"/>
      <c r="G47" s="44">
        <v>8334</v>
      </c>
      <c r="H47" s="47">
        <f t="shared" si="1"/>
        <v>54.99211476156227</v>
      </c>
      <c r="I47" s="44">
        <v>15062.4</v>
      </c>
      <c r="J47" s="44">
        <f t="shared" si="3"/>
        <v>99.389636355238238</v>
      </c>
    </row>
    <row r="48" spans="1:12" s="3" customFormat="1" ht="17.25" customHeight="1" x14ac:dyDescent="0.35">
      <c r="A48" s="32"/>
      <c r="B48" s="33" t="s">
        <v>39</v>
      </c>
      <c r="C48" s="44">
        <v>2581</v>
      </c>
      <c r="D48" s="44"/>
      <c r="E48" s="44"/>
      <c r="F48" s="44"/>
      <c r="G48" s="44">
        <v>1518.2</v>
      </c>
      <c r="H48" s="47">
        <f t="shared" si="1"/>
        <v>58.822161952731499</v>
      </c>
      <c r="I48" s="44">
        <v>2392.9</v>
      </c>
      <c r="J48" s="44">
        <f t="shared" si="3"/>
        <v>92.712127082526152</v>
      </c>
    </row>
    <row r="49" spans="1:10" s="3" customFormat="1" ht="18.75" customHeight="1" x14ac:dyDescent="0.35">
      <c r="A49" s="32"/>
      <c r="B49" s="34" t="s">
        <v>38</v>
      </c>
      <c r="C49" s="44">
        <v>2388</v>
      </c>
      <c r="D49" s="44"/>
      <c r="E49" s="44"/>
      <c r="F49" s="44"/>
      <c r="G49" s="44">
        <v>2076.4</v>
      </c>
      <c r="H49" s="47">
        <f t="shared" ref="H49:H52" si="4">G49*100/C49</f>
        <v>86.951423785594642</v>
      </c>
      <c r="I49" s="44">
        <v>1749.9</v>
      </c>
      <c r="J49" s="44">
        <f t="shared" si="3"/>
        <v>73.278894472361813</v>
      </c>
    </row>
    <row r="50" spans="1:10" s="3" customFormat="1" ht="28" x14ac:dyDescent="0.35">
      <c r="A50" s="26">
        <v>13</v>
      </c>
      <c r="B50" s="11" t="s">
        <v>53</v>
      </c>
      <c r="C50" s="49">
        <v>505632.4</v>
      </c>
      <c r="D50" s="49"/>
      <c r="E50" s="49"/>
      <c r="F50" s="49"/>
      <c r="G50" s="49">
        <v>471703.4</v>
      </c>
      <c r="H50" s="50">
        <f>G50*100/C50</f>
        <v>93.289789182813436</v>
      </c>
      <c r="I50" s="49">
        <v>468183.9</v>
      </c>
      <c r="J50" s="49">
        <f>I50*100/C50</f>
        <v>92.593730148621802</v>
      </c>
    </row>
    <row r="51" spans="1:10" s="3" customFormat="1" ht="28" x14ac:dyDescent="0.35">
      <c r="A51" s="26">
        <v>14</v>
      </c>
      <c r="B51" s="11" t="s">
        <v>55</v>
      </c>
      <c r="C51" s="49">
        <v>4671.3999999999996</v>
      </c>
      <c r="D51" s="49"/>
      <c r="E51" s="49"/>
      <c r="F51" s="49"/>
      <c r="G51" s="49">
        <v>4650</v>
      </c>
      <c r="H51" s="50">
        <f>G51*100/C51</f>
        <v>99.541893222588527</v>
      </c>
      <c r="I51" s="49">
        <v>4661.8</v>
      </c>
      <c r="J51" s="49">
        <f>I51*100/C51</f>
        <v>99.794494155927566</v>
      </c>
    </row>
    <row r="52" spans="1:10" s="4" customFormat="1" ht="18.75" customHeight="1" x14ac:dyDescent="0.35">
      <c r="A52" s="43"/>
      <c r="B52" s="35" t="s">
        <v>8</v>
      </c>
      <c r="C52" s="51">
        <f>C10+C16+C20+C24+C27+C31+C50+C35+C38+C41+C44+C45+C46+C51</f>
        <v>8239529.0000000019</v>
      </c>
      <c r="D52" s="51"/>
      <c r="E52" s="51"/>
      <c r="F52" s="51"/>
      <c r="G52" s="51">
        <f>G10+G16+G20+G24+G27+G31+G50+G35+G38+G41+G44+G45+G46+G51</f>
        <v>7376447.4000000022</v>
      </c>
      <c r="H52" s="52">
        <f t="shared" si="4"/>
        <v>89.525109991117219</v>
      </c>
      <c r="I52" s="51">
        <f>I10+I16+I20+I24+I27+I31+I50+I35+I38+I41+I44+I45+I46+I51</f>
        <v>6833639.1000000006</v>
      </c>
      <c r="J52" s="51">
        <f>I52*100/C52</f>
        <v>82.937254059060876</v>
      </c>
    </row>
    <row r="53" spans="1:10" s="2" customFormat="1" x14ac:dyDescent="0.35">
      <c r="A53" s="12"/>
      <c r="B53" s="12"/>
      <c r="C53" s="42"/>
      <c r="D53" s="12"/>
      <c r="E53" s="12"/>
      <c r="F53" s="12"/>
      <c r="G53" s="12"/>
      <c r="H53" s="12"/>
      <c r="I53" s="14"/>
      <c r="J53" s="13"/>
    </row>
    <row r="54" spans="1:10" s="2" customFormat="1" x14ac:dyDescent="0.35">
      <c r="A54" s="12"/>
      <c r="B54" s="12"/>
      <c r="C54" s="15"/>
      <c r="D54" s="12"/>
      <c r="E54" s="15"/>
      <c r="F54" s="15"/>
      <c r="G54" s="15"/>
      <c r="H54" s="15"/>
      <c r="I54" s="15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6"/>
      <c r="H55" s="15"/>
      <c r="I55" s="17"/>
      <c r="J55" s="16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6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8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9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20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8"/>
      <c r="C64" s="15"/>
      <c r="D64" s="15"/>
      <c r="E64" s="15"/>
      <c r="F64" s="15"/>
      <c r="G64" s="15"/>
      <c r="H64" s="15"/>
      <c r="I64" s="17"/>
      <c r="J64" s="13"/>
    </row>
    <row r="65" spans="1:10" s="2" customFormat="1" x14ac:dyDescent="0.35">
      <c r="A65" s="12"/>
      <c r="B65" s="15"/>
      <c r="C65" s="15"/>
      <c r="D65" s="15"/>
      <c r="E65" s="15"/>
      <c r="F65" s="15"/>
      <c r="G65" s="15"/>
      <c r="H65" s="15"/>
      <c r="I65" s="17"/>
      <c r="J65" s="13"/>
    </row>
    <row r="66" spans="1:10" x14ac:dyDescent="0.35">
      <c r="A66" s="12"/>
      <c r="B66" s="12"/>
      <c r="C66" s="15"/>
      <c r="D66" s="9"/>
      <c r="E66" s="9"/>
      <c r="F66" s="9"/>
      <c r="G66" s="9"/>
      <c r="H66" s="9"/>
      <c r="I66" s="21"/>
    </row>
    <row r="67" spans="1:10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10" x14ac:dyDescent="0.35">
      <c r="A68" s="12"/>
      <c r="B68" s="15"/>
      <c r="C68" s="15"/>
      <c r="D68" s="9"/>
      <c r="E68" s="9"/>
      <c r="F68" s="9"/>
      <c r="G68" s="9"/>
      <c r="H68" s="9"/>
      <c r="I68" s="21"/>
    </row>
    <row r="69" spans="1:10" x14ac:dyDescent="0.35">
      <c r="A69" s="12"/>
      <c r="B69" s="15"/>
      <c r="C69" s="15"/>
      <c r="D69" s="9"/>
      <c r="E69" s="9"/>
      <c r="F69" s="9"/>
      <c r="G69" s="9"/>
      <c r="H69" s="9"/>
      <c r="I69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2019-01-22T09:30:30Z</dcterms:modified>
</cp:coreProperties>
</file>